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4120" windowHeight="13620"/>
  </bookViews>
  <sheets>
    <sheet name="Volume-Based Worksheet" sheetId="1" r:id="rId1"/>
    <sheet name="Mean Annual Precip Map" sheetId="4" r:id="rId2"/>
    <sheet name="Guidance from Chapter 5" sheetId="5" r:id="rId3"/>
  </sheets>
  <definedNames>
    <definedName name="_xlnm.Print_Area" localSheetId="2">'Guidance from Chapter 5'!$A$1:$A$98</definedName>
    <definedName name="_xlnm.Print_Area" localSheetId="0">'Volume-Based Worksheet'!$A$1:$G$51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25" i="1" l="1"/>
  <c r="E24" i="1" l="1"/>
  <c r="E23" i="1"/>
  <c r="E26" i="1" l="1"/>
  <c r="F37" i="1"/>
  <c r="F40" i="1" s="1"/>
  <c r="F16" i="1"/>
  <c r="C14" i="1"/>
  <c r="F43" i="1" l="1"/>
  <c r="F48" i="1" s="1"/>
</calcChain>
</file>

<file path=xl/sharedStrings.xml><?xml version="1.0" encoding="utf-8"?>
<sst xmlns="http://schemas.openxmlformats.org/spreadsheetml/2006/main" count="70" uniqueCount="67">
  <si>
    <t>Project Name:</t>
  </si>
  <si>
    <t>City application ID:</t>
  </si>
  <si>
    <t>Tract or Parcel Map No:</t>
  </si>
  <si>
    <t>Type of Surface</t>
  </si>
  <si>
    <t>Inches</t>
  </si>
  <si>
    <t>Area of surface type within DMA (Sq. Ft)</t>
  </si>
  <si>
    <t>Oakland Airport</t>
  </si>
  <si>
    <t>San Jose</t>
  </si>
  <si>
    <t>Table 5-2:  Unit Basin Storage Volumes (in inches) for 80 Percent Capture Using 48-Hour Drawdowns</t>
  </si>
  <si>
    <t>1-1</t>
  </si>
  <si>
    <t>1-2</t>
  </si>
  <si>
    <t>1-3</t>
  </si>
  <si>
    <t>1-4</t>
  </si>
  <si>
    <t>1-5</t>
  </si>
  <si>
    <t>1-6</t>
  </si>
  <si>
    <t>Site Address or APN:</t>
  </si>
  <si>
    <r>
      <t>Applicable Rain Gauge</t>
    </r>
    <r>
      <rPr>
        <vertAlign val="superscript"/>
        <sz val="11"/>
        <color theme="1"/>
        <rFont val="Calibri"/>
        <family val="2"/>
        <scheme val="minor"/>
      </rPr>
      <t>2</t>
    </r>
    <r>
      <rPr>
        <sz val="11"/>
        <color theme="1"/>
        <rFont val="Calibri"/>
        <family val="2"/>
        <scheme val="minor"/>
      </rPr>
      <t xml:space="preserve"> </t>
    </r>
  </si>
  <si>
    <t>Enter "Oakland Airport" if the site MAP is 16.4 inches or greater.  Enter "San Jose" if the site MAP is less than 16.4 inches.</t>
  </si>
  <si>
    <t>2-1</t>
  </si>
  <si>
    <t>2-2</t>
  </si>
  <si>
    <t>2-3</t>
  </si>
  <si>
    <t xml:space="preserve"> Name of DMA:</t>
  </si>
  <si>
    <t>3-1</t>
  </si>
  <si>
    <t>3-2</t>
  </si>
  <si>
    <t xml:space="preserve">MAP adjustment factor is automatically calculated as:  </t>
  </si>
  <si>
    <t>Refer to the Mean Annual Precipitation Map in Appendix D of the C.3 Technical Guidance to determine the MAP, in inches, for the site.</t>
  </si>
  <si>
    <r>
      <t>Site Mean Annual Precip. (MAP)</t>
    </r>
    <r>
      <rPr>
        <vertAlign val="superscript"/>
        <sz val="11"/>
        <color theme="1"/>
        <rFont val="Calibri"/>
        <family val="2"/>
        <scheme val="minor"/>
      </rPr>
      <t>1</t>
    </r>
    <r>
      <rPr>
        <sz val="11"/>
        <color theme="1"/>
        <rFont val="Calibri"/>
        <family val="2"/>
        <scheme val="minor"/>
      </rPr>
      <t xml:space="preserve"> </t>
    </r>
  </si>
  <si>
    <t>Total DMA Area (square feet) =</t>
  </si>
  <si>
    <t>3.0 Calculate Unit Basin Storage Volume in Inches</t>
  </si>
  <si>
    <t>Required Capture Volume (in cubic feet):</t>
  </si>
  <si>
    <t>Cubic feet</t>
  </si>
  <si>
    <t>Square feet</t>
  </si>
  <si>
    <t xml:space="preserve">                           (The "Site Mean Annual Precipitation (MAP)" is divided by the MAP for the applicable rain gauge, showin in Table 5.2, below.)</t>
  </si>
  <si>
    <t>Unit basin storage volume from Table 5.2:</t>
  </si>
  <si>
    <t>Adjusted unit basin storage volume:</t>
  </si>
  <si>
    <t>(The unit basin storage volume is adjusted by applying the MAP adjustment factor.)</t>
  </si>
  <si>
    <t>(The adjusted unit basin sizing volume [inches] is multiplied by the size of the DMA and converted to feet)</t>
  </si>
  <si>
    <t>x0</t>
  </si>
  <si>
    <t>x1</t>
  </si>
  <si>
    <t>y0</t>
  </si>
  <si>
    <t>y1</t>
  </si>
  <si>
    <t>Click here for map</t>
  </si>
  <si>
    <t>1.0 Project Information</t>
  </si>
  <si>
    <t>2.0 Calculate Percentage of Impervious Surface for Drainage Management Area (DMA)</t>
  </si>
  <si>
    <t>Adjust Pervious Surface</t>
  </si>
  <si>
    <t>Effective Impervious Area</t>
  </si>
  <si>
    <t>Total Effective Impervious Area (EIA)</t>
  </si>
  <si>
    <t>3-3</t>
  </si>
  <si>
    <t>2-4</t>
  </si>
  <si>
    <t>For items 2-2 and 2-3, enter the areas in square feet for each type of surface within the DMA.</t>
  </si>
  <si>
    <t>Instructions:  After completing Section 1, make a copy of this Excel file for each Drainage Management Area within the project.  Enter information specific to the project and DMA in the cells shaded in yellow.   Cells shaded in light blue contain formulas and values that will be automatically calculated.</t>
  </si>
  <si>
    <t>Coefficient of 1.00</t>
  </si>
  <si>
    <t>(The coefficient for this method is 1.00, due to the conversion of any landscaping to effective impervious area)</t>
  </si>
  <si>
    <t>Mean Annual Precipitation (in)</t>
  </si>
  <si>
    <t>Applicable Rain Gauge</t>
  </si>
  <si>
    <t>Unit Basin Storage Volume (in) for Applicable Runoff Coefficients</t>
  </si>
  <si>
    <t>Worksheet for Calculating the Water Quality Design Volume (80 percent capture method)</t>
  </si>
  <si>
    <t>To size an infiltration trench, enter the surface area available:</t>
  </si>
  <si>
    <t>Feet</t>
  </si>
  <si>
    <t>(Assumes 35% void space in rectangular trench with vertical sides.)</t>
  </si>
  <si>
    <t>3-4</t>
  </si>
  <si>
    <t>3-5</t>
  </si>
  <si>
    <t>Required depth of infiltration trench, given the surface area available (in 3-4):</t>
  </si>
  <si>
    <t>(Note: Infiltration trench depths are typically between 3 and 8 feet.)</t>
  </si>
  <si>
    <r>
      <t>The calculations presented here are based on the 80% capture method of sizing</t>
    </r>
    <r>
      <rPr>
        <b/>
        <sz val="9"/>
        <color theme="1"/>
        <rFont val="Calibri"/>
        <family val="2"/>
        <scheme val="minor"/>
      </rPr>
      <t xml:space="preserve"> v</t>
    </r>
    <r>
      <rPr>
        <b/>
        <sz val="9"/>
        <color indexed="8"/>
        <rFont val="Calibri"/>
        <family val="2"/>
      </rPr>
      <t>olume-based treatment measures</t>
    </r>
    <r>
      <rPr>
        <sz val="9"/>
        <color indexed="8"/>
        <rFont val="Calibri"/>
        <family val="2"/>
      </rPr>
      <t xml:space="preserve"> provided in the Clean Water Program Alameda County C.3 Technical Guidance, v. 4.0.  The steps presented below are explained in Chapter 5, Section 5.1 of the guidance manual, applicable portions of which are included in this file, in the tab called "Guidance from Chapter 5".</t>
    </r>
  </si>
  <si>
    <t>Pervious surface</t>
  </si>
  <si>
    <t>Impervious surface &amp; Receiving Pervious Pavement surface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</si>
</sst>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9" x14ac:knownFonts="1">
    <font>
      <sz val="11"/>
      <color theme="1"/>
      <name val="Calibri"/>
      <family val="2"/>
      <scheme val="minor"/>
    </font>
    <font>
      <b/>
      <sz val="11"/>
      <color theme="1"/>
      <name val="Calibri"/>
      <family val="2"/>
      <scheme val="minor"/>
    </font>
    <font>
      <b/>
      <sz val="14"/>
      <name val="Calibri"/>
      <family val="2"/>
      <scheme val="minor"/>
    </font>
    <font>
      <sz val="11"/>
      <name val="Calibri"/>
      <family val="2"/>
      <scheme val="minor"/>
    </font>
    <font>
      <sz val="9"/>
      <color theme="1"/>
      <name val="Calibri"/>
      <family val="2"/>
      <scheme val="minor"/>
    </font>
    <font>
      <sz val="9"/>
      <color indexed="8"/>
      <name val="Calibri"/>
      <family val="2"/>
    </font>
    <font>
      <b/>
      <sz val="14"/>
      <color theme="1"/>
      <name val="Calibri"/>
      <family val="2"/>
      <scheme val="minor"/>
    </font>
    <font>
      <b/>
      <i/>
      <sz val="11"/>
      <color theme="1"/>
      <name val="Calibri"/>
      <family val="2"/>
      <scheme val="minor"/>
    </font>
    <font>
      <b/>
      <sz val="12"/>
      <color theme="1"/>
      <name val="Calibri"/>
      <family val="2"/>
      <scheme val="minor"/>
    </font>
    <font>
      <vertAlign val="superscript"/>
      <sz val="11"/>
      <color theme="1"/>
      <name val="Calibri"/>
      <family val="2"/>
      <scheme val="minor"/>
    </font>
    <font>
      <i/>
      <sz val="11"/>
      <color theme="1"/>
      <name val="Calibri"/>
      <family val="2"/>
      <scheme val="minor"/>
    </font>
    <font>
      <b/>
      <sz val="16"/>
      <color theme="1"/>
      <name val="Calibri"/>
      <family val="2"/>
      <scheme val="minor"/>
    </font>
    <font>
      <b/>
      <sz val="14"/>
      <color theme="0"/>
      <name val="Calibri"/>
      <family val="2"/>
      <scheme val="minor"/>
    </font>
    <font>
      <b/>
      <sz val="11"/>
      <name val="Calibri"/>
      <family val="2"/>
      <scheme val="minor"/>
    </font>
    <font>
      <b/>
      <sz val="9"/>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9"/>
      <color indexed="8"/>
      <name val="Calibri"/>
      <family val="2"/>
    </font>
  </fonts>
  <fills count="8">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59996337778862885"/>
        <bgColor indexed="64"/>
      </patternFill>
    </fill>
    <fill>
      <patternFill patternType="solid">
        <fgColor rgb="FF8DB4E2"/>
        <bgColor indexed="64"/>
      </patternFill>
    </fill>
    <fill>
      <patternFill patternType="solid">
        <fgColor theme="0" tint="-0.14996795556505021"/>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3" fontId="15" fillId="0" borderId="0" applyFont="0" applyFill="0" applyBorder="0" applyAlignment="0" applyProtection="0"/>
    <xf numFmtId="0" fontId="17" fillId="0" borderId="0" applyNumberFormat="0" applyFill="0" applyBorder="0" applyAlignment="0" applyProtection="0"/>
    <xf numFmtId="9" fontId="15" fillId="0" borderId="0" applyFont="0" applyFill="0" applyBorder="0" applyAlignment="0" applyProtection="0"/>
  </cellStyleXfs>
  <cellXfs count="103">
    <xf numFmtId="0" fontId="0" fillId="0" borderId="0" xfId="0"/>
    <xf numFmtId="0" fontId="2" fillId="2" borderId="0" xfId="0" applyFont="1" applyFill="1" applyAlignment="1" applyProtection="1">
      <alignment horizontal="left"/>
    </xf>
    <xf numFmtId="0" fontId="3" fillId="2" borderId="0" xfId="0" applyFont="1" applyFill="1" applyProtection="1"/>
    <xf numFmtId="0" fontId="0" fillId="0" borderId="0" xfId="0" applyAlignment="1" applyProtection="1">
      <alignment horizontal="left"/>
    </xf>
    <xf numFmtId="0" fontId="0" fillId="0" borderId="0" xfId="0" applyAlignment="1" applyProtection="1">
      <alignment horizontal="left" vertical="center"/>
    </xf>
    <xf numFmtId="0" fontId="0" fillId="0" borderId="0" xfId="0" applyProtection="1"/>
    <xf numFmtId="0" fontId="0" fillId="0" borderId="0" xfId="0" quotePrefix="1" applyFill="1" applyAlignment="1" applyProtection="1">
      <alignment horizontal="center"/>
    </xf>
    <xf numFmtId="0" fontId="6" fillId="2" borderId="0" xfId="0" applyFont="1" applyFill="1" applyAlignment="1" applyProtection="1">
      <alignment horizontal="left"/>
    </xf>
    <xf numFmtId="0" fontId="0" fillId="2" borderId="0" xfId="0" applyFill="1" applyProtection="1"/>
    <xf numFmtId="0" fontId="0" fillId="0" borderId="0" xfId="0" applyFill="1" applyProtection="1"/>
    <xf numFmtId="0" fontId="0" fillId="0" borderId="9" xfId="0" applyBorder="1" applyAlignment="1" applyProtection="1">
      <alignment horizontal="center" vertical="center"/>
    </xf>
    <xf numFmtId="0" fontId="0" fillId="0" borderId="10" xfId="0" applyBorder="1" applyAlignment="1" applyProtection="1">
      <alignment horizontal="center" vertical="center" wrapText="1"/>
    </xf>
    <xf numFmtId="0" fontId="0" fillId="0" borderId="13" xfId="0" applyBorder="1" applyProtection="1"/>
    <xf numFmtId="0" fontId="0" fillId="0" borderId="0" xfId="0" applyAlignment="1" applyProtection="1">
      <alignment wrapText="1"/>
    </xf>
    <xf numFmtId="2" fontId="7" fillId="0" borderId="0" xfId="0" applyNumberFormat="1" applyFont="1" applyAlignment="1" applyProtection="1">
      <alignment horizontal="right"/>
    </xf>
    <xf numFmtId="3" fontId="6" fillId="3" borderId="12" xfId="0" applyNumberFormat="1" applyFont="1" applyFill="1" applyBorder="1" applyAlignment="1" applyProtection="1">
      <alignment horizontal="center" vertical="center"/>
    </xf>
    <xf numFmtId="2" fontId="0" fillId="0" borderId="0" xfId="0" applyNumberFormat="1" applyProtection="1"/>
    <xf numFmtId="0" fontId="7" fillId="0" borderId="0" xfId="0" applyFont="1" applyAlignment="1" applyProtection="1">
      <alignment horizontal="right"/>
    </xf>
    <xf numFmtId="0" fontId="0" fillId="0" borderId="0" xfId="0" applyFont="1" applyAlignment="1" applyProtection="1">
      <alignment horizontal="left"/>
    </xf>
    <xf numFmtId="0" fontId="0" fillId="0" borderId="0" xfId="0" applyFont="1" applyFill="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right"/>
    </xf>
    <xf numFmtId="0" fontId="2" fillId="6" borderId="0" xfId="0" applyFont="1" applyFill="1" applyAlignment="1" applyProtection="1">
      <alignment horizontal="left"/>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0" xfId="0" applyFont="1" applyFill="1" applyAlignment="1" applyProtection="1">
      <alignment horizontal="left"/>
    </xf>
    <xf numFmtId="3" fontId="6" fillId="4" borderId="12" xfId="0" applyNumberFormat="1" applyFont="1" applyFill="1" applyBorder="1" applyAlignment="1" applyProtection="1">
      <alignment horizontal="center"/>
      <protection locked="0"/>
    </xf>
    <xf numFmtId="3" fontId="6" fillId="4" borderId="14" xfId="0" applyNumberFormat="1" applyFont="1" applyFill="1" applyBorder="1" applyAlignment="1" applyProtection="1">
      <alignment horizontal="center"/>
      <protection locked="0"/>
    </xf>
    <xf numFmtId="164" fontId="8" fillId="6" borderId="14" xfId="0" applyNumberFormat="1" applyFont="1" applyFill="1" applyBorder="1" applyAlignment="1" applyProtection="1">
      <alignment horizontal="center" vertical="center"/>
    </xf>
    <xf numFmtId="164" fontId="6" fillId="4" borderId="14" xfId="0" applyNumberFormat="1" applyFont="1" applyFill="1" applyBorder="1" applyAlignment="1" applyProtection="1">
      <alignment horizontal="center" vertical="center"/>
      <protection locked="0"/>
    </xf>
    <xf numFmtId="0" fontId="0" fillId="0" borderId="0" xfId="0" applyAlignment="1" applyProtection="1">
      <alignment horizontal="center"/>
    </xf>
    <xf numFmtId="0" fontId="0" fillId="0" borderId="0" xfId="0" quotePrefix="1" applyAlignment="1" applyProtection="1">
      <alignment horizontal="center"/>
    </xf>
    <xf numFmtId="0" fontId="0" fillId="0" borderId="0" xfId="0" applyFont="1" applyFill="1" applyProtection="1"/>
    <xf numFmtId="16" fontId="0" fillId="0" borderId="0" xfId="0" quotePrefix="1" applyNumberFormat="1" applyAlignment="1" applyProtection="1">
      <alignment horizontal="center"/>
    </xf>
    <xf numFmtId="164" fontId="6" fillId="0" borderId="0" xfId="0" applyNumberFormat="1" applyFont="1" applyFill="1" applyAlignment="1" applyProtection="1">
      <alignment horizontal="left"/>
    </xf>
    <xf numFmtId="164" fontId="1" fillId="0" borderId="0" xfId="0" applyNumberFormat="1" applyFont="1" applyFill="1" applyAlignment="1" applyProtection="1">
      <alignment horizontal="center"/>
    </xf>
    <xf numFmtId="2" fontId="6" fillId="5" borderId="14" xfId="0" applyNumberFormat="1" applyFont="1" applyFill="1" applyBorder="1" applyAlignment="1" applyProtection="1">
      <alignment horizontal="center"/>
    </xf>
    <xf numFmtId="0" fontId="6" fillId="0" borderId="0" xfId="0" applyFont="1" applyFill="1" applyAlignment="1" applyProtection="1">
      <alignment horizontal="center"/>
    </xf>
    <xf numFmtId="0" fontId="13" fillId="7" borderId="14" xfId="0" applyFont="1" applyFill="1" applyBorder="1" applyProtection="1"/>
    <xf numFmtId="0" fontId="1" fillId="0" borderId="14" xfId="0" applyFont="1" applyBorder="1" applyProtection="1"/>
    <xf numFmtId="0" fontId="1" fillId="0" borderId="14" xfId="0" applyFont="1" applyBorder="1" applyAlignment="1" applyProtection="1">
      <alignment horizontal="center" wrapText="1"/>
    </xf>
    <xf numFmtId="0" fontId="0" fillId="0" borderId="14" xfId="0" applyBorder="1" applyProtection="1"/>
    <xf numFmtId="0" fontId="0" fillId="0" borderId="14" xfId="0" applyBorder="1" applyAlignment="1" applyProtection="1">
      <alignment horizontal="center"/>
    </xf>
    <xf numFmtId="0" fontId="0" fillId="0" borderId="0" xfId="0" applyBorder="1" applyProtection="1"/>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quotePrefix="1" applyAlignment="1" applyProtection="1">
      <alignment horizontal="center" vertical="top"/>
    </xf>
    <xf numFmtId="0" fontId="0" fillId="0" borderId="0" xfId="0" applyAlignment="1" applyProtection="1">
      <alignment horizontal="center" vertical="top"/>
    </xf>
    <xf numFmtId="0" fontId="16" fillId="0" borderId="0" xfId="0" applyFont="1" applyFill="1" applyAlignment="1" applyProtection="1">
      <alignment horizontal="right"/>
    </xf>
    <xf numFmtId="2" fontId="6" fillId="0" borderId="4" xfId="0" applyNumberFormat="1" applyFont="1" applyFill="1" applyBorder="1" applyAlignment="1" applyProtection="1">
      <alignment horizontal="left"/>
    </xf>
    <xf numFmtId="2" fontId="10" fillId="0" borderId="0" xfId="0" applyNumberFormat="1" applyFont="1" applyBorder="1" applyAlignment="1" applyProtection="1">
      <alignment horizontal="right"/>
    </xf>
    <xf numFmtId="2" fontId="0" fillId="0" borderId="0" xfId="0" applyNumberFormat="1" applyFill="1" applyBorder="1" applyAlignment="1" applyProtection="1">
      <alignment horizontal="left"/>
    </xf>
    <xf numFmtId="3" fontId="6" fillId="5" borderId="14" xfId="0" applyNumberFormat="1" applyFont="1" applyFill="1" applyBorder="1" applyAlignment="1" applyProtection="1">
      <alignment horizontal="center"/>
    </xf>
    <xf numFmtId="0" fontId="6" fillId="0" borderId="0" xfId="0" applyFont="1" applyProtection="1"/>
    <xf numFmtId="0" fontId="0" fillId="0" borderId="0" xfId="0" applyFont="1" applyProtection="1"/>
    <xf numFmtId="0" fontId="6" fillId="0" borderId="0" xfId="0" applyFont="1" applyFill="1" applyAlignment="1" applyProtection="1">
      <alignment horizontal="left"/>
    </xf>
    <xf numFmtId="0" fontId="8" fillId="4" borderId="14" xfId="0" applyFont="1" applyFill="1" applyBorder="1" applyAlignment="1" applyProtection="1">
      <alignment horizontal="center"/>
      <protection locked="0"/>
    </xf>
    <xf numFmtId="0" fontId="1" fillId="4" borderId="14" xfId="0" applyFont="1" applyFill="1" applyBorder="1" applyAlignment="1" applyProtection="1">
      <alignment horizontal="center" vertical="center"/>
      <protection locked="0"/>
    </xf>
    <xf numFmtId="0" fontId="17" fillId="0" borderId="0" xfId="2" quotePrefix="1" applyFill="1" applyAlignment="1" applyProtection="1">
      <alignment horizontal="center"/>
    </xf>
    <xf numFmtId="164" fontId="6" fillId="0" borderId="12" xfId="3" applyNumberFormat="1" applyFont="1" applyFill="1" applyBorder="1" applyAlignment="1" applyProtection="1">
      <alignment horizontal="center"/>
    </xf>
    <xf numFmtId="164" fontId="6" fillId="0" borderId="14" xfId="3" applyNumberFormat="1" applyFont="1" applyFill="1" applyBorder="1" applyAlignment="1" applyProtection="1">
      <alignment horizontal="center"/>
    </xf>
    <xf numFmtId="0" fontId="7" fillId="0" borderId="0" xfId="0" applyFont="1" applyAlignment="1">
      <alignment horizontal="right"/>
    </xf>
    <xf numFmtId="37" fontId="6" fillId="6" borderId="12" xfId="1" applyNumberFormat="1" applyFont="1" applyFill="1" applyBorder="1" applyAlignment="1" applyProtection="1">
      <alignment horizontal="center"/>
    </xf>
    <xf numFmtId="3" fontId="6" fillId="6" borderId="14" xfId="3" applyNumberFormat="1" applyFont="1" applyFill="1" applyBorder="1" applyAlignment="1" applyProtection="1">
      <alignment horizontal="center"/>
    </xf>
    <xf numFmtId="0" fontId="0" fillId="0" borderId="0" xfId="0" quotePrefix="1" applyProtection="1"/>
    <xf numFmtId="0" fontId="10" fillId="0" borderId="0" xfId="0" applyFont="1" applyFill="1" applyBorder="1" applyAlignment="1" applyProtection="1">
      <alignment horizontal="right" wrapText="1"/>
    </xf>
    <xf numFmtId="164" fontId="6" fillId="0" borderId="0" xfId="0" applyNumberFormat="1" applyFont="1" applyFill="1" applyBorder="1" applyAlignment="1" applyProtection="1">
      <alignment horizontal="center"/>
    </xf>
    <xf numFmtId="2" fontId="0" fillId="0" borderId="15" xfId="0" applyNumberFormat="1" applyBorder="1" applyAlignment="1" applyProtection="1"/>
    <xf numFmtId="2" fontId="0" fillId="0" borderId="16" xfId="0" applyNumberFormat="1" applyBorder="1" applyAlignment="1" applyProtection="1"/>
    <xf numFmtId="2" fontId="0" fillId="0" borderId="17" xfId="0" applyNumberFormat="1" applyBorder="1" applyAlignment="1" applyProtection="1">
      <alignment horizontal="center"/>
    </xf>
    <xf numFmtId="0" fontId="13" fillId="0" borderId="18" xfId="0" applyFont="1" applyFill="1" applyBorder="1" applyAlignment="1" applyProtection="1">
      <alignment wrapText="1"/>
    </xf>
    <xf numFmtId="2" fontId="1" fillId="0" borderId="18" xfId="0" applyNumberFormat="1" applyFont="1" applyBorder="1" applyAlignment="1" applyProtection="1">
      <alignment horizontal="center"/>
    </xf>
    <xf numFmtId="2" fontId="0" fillId="0" borderId="18" xfId="0" applyNumberFormat="1" applyBorder="1" applyAlignment="1" applyProtection="1">
      <alignment horizontal="center"/>
    </xf>
    <xf numFmtId="2" fontId="0" fillId="0" borderId="7" xfId="0" applyNumberFormat="1" applyBorder="1" applyAlignment="1" applyProtection="1">
      <alignment horizontal="center"/>
    </xf>
    <xf numFmtId="0" fontId="6" fillId="0" borderId="0" xfId="0" applyFont="1"/>
    <xf numFmtId="0" fontId="10" fillId="0" borderId="0" xfId="0" applyFont="1" applyAlignment="1">
      <alignment horizontal="right"/>
    </xf>
    <xf numFmtId="0" fontId="2" fillId="0" borderId="0" xfId="0" applyFont="1" applyFill="1" applyAlignment="1" applyProtection="1">
      <alignment horizontal="left"/>
    </xf>
    <xf numFmtId="0" fontId="0" fillId="0" borderId="0" xfId="0" quotePrefix="1" applyAlignment="1">
      <alignment horizontal="center"/>
    </xf>
    <xf numFmtId="3" fontId="6" fillId="4" borderId="14" xfId="0" applyNumberFormat="1" applyFont="1" applyFill="1" applyBorder="1" applyAlignment="1">
      <alignment horizontal="center"/>
    </xf>
    <xf numFmtId="2" fontId="6" fillId="6" borderId="14" xfId="0" applyNumberFormat="1" applyFont="1" applyFill="1" applyBorder="1" applyAlignment="1">
      <alignment horizontal="center"/>
    </xf>
    <xf numFmtId="0" fontId="0" fillId="0" borderId="11" xfId="0" applyBorder="1" applyAlignment="1" applyProtection="1">
      <alignment wrapText="1"/>
    </xf>
    <xf numFmtId="0" fontId="4" fillId="0" borderId="1"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11" fillId="0" borderId="0" xfId="0" applyFont="1" applyAlignment="1" applyProtection="1">
      <alignment horizontal="left"/>
    </xf>
    <xf numFmtId="0" fontId="0" fillId="0" borderId="0" xfId="0" applyAlignment="1" applyProtection="1">
      <alignment horizontal="left"/>
    </xf>
    <xf numFmtId="0" fontId="10" fillId="0" borderId="0" xfId="0" applyFont="1" applyAlignment="1" applyProtection="1">
      <alignment wrapText="1"/>
    </xf>
    <xf numFmtId="0" fontId="0" fillId="0" borderId="0" xfId="0" applyAlignment="1" applyProtection="1">
      <alignment wrapText="1"/>
    </xf>
    <xf numFmtId="0" fontId="7" fillId="0" borderId="0" xfId="0" applyFont="1" applyFill="1" applyBorder="1" applyAlignment="1" applyProtection="1">
      <alignment horizontal="right" wrapText="1"/>
    </xf>
    <xf numFmtId="0" fontId="10" fillId="0" borderId="0" xfId="0" applyFont="1" applyFill="1" applyBorder="1" applyAlignment="1" applyProtection="1">
      <alignment horizontal="right" wrapText="1"/>
    </xf>
    <xf numFmtId="0" fontId="13" fillId="7" borderId="15" xfId="0" applyFont="1" applyFill="1" applyBorder="1" applyAlignment="1" applyProtection="1">
      <alignment horizontal="center" wrapText="1"/>
    </xf>
    <xf numFmtId="0" fontId="13" fillId="7" borderId="16" xfId="0" applyFont="1" applyFill="1" applyBorder="1" applyAlignment="1" applyProtection="1">
      <alignment horizontal="center" wrapText="1"/>
    </xf>
    <xf numFmtId="0" fontId="13" fillId="7" borderId="17" xfId="0" applyFont="1" applyFill="1" applyBorder="1" applyAlignment="1" applyProtection="1">
      <alignment horizontal="center" wrapText="1"/>
    </xf>
    <xf numFmtId="0" fontId="1" fillId="0" borderId="15"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514350</xdr:colOff>
      <xdr:row>38</xdr:row>
      <xdr:rowOff>113246</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181" t="8892"/>
        <a:stretch/>
      </xdr:blipFill>
      <xdr:spPr bwMode="auto">
        <a:xfrm>
          <a:off x="0" y="0"/>
          <a:ext cx="12782550" cy="7352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7600950</xdr:colOff>
      <xdr:row>25</xdr:row>
      <xdr:rowOff>42690</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7600950" cy="4824240"/>
        </a:xfrm>
        <a:prstGeom prst="rect">
          <a:avLst/>
        </a:prstGeom>
      </xdr:spPr>
    </xdr:pic>
    <xdr:clientData/>
  </xdr:twoCellAnchor>
  <xdr:twoCellAnchor editAs="oneCell">
    <xdr:from>
      <xdr:col>0</xdr:col>
      <xdr:colOff>266701</xdr:colOff>
      <xdr:row>25</xdr:row>
      <xdr:rowOff>66675</xdr:rowOff>
    </xdr:from>
    <xdr:to>
      <xdr:col>0</xdr:col>
      <xdr:colOff>7650744</xdr:colOff>
      <xdr:row>55</xdr:row>
      <xdr:rowOff>27570</xdr:rowOff>
    </xdr:to>
    <xdr:pic>
      <xdr:nvPicPr>
        <xdr:cNvPr id="7" name="Picture 6"/>
        <xdr:cNvPicPr>
          <a:picLocks noChangeAspect="1"/>
        </xdr:cNvPicPr>
      </xdr:nvPicPr>
      <xdr:blipFill>
        <a:blip xmlns:r="http://schemas.openxmlformats.org/officeDocument/2006/relationships" r:embed="rId2"/>
        <a:stretch>
          <a:fillRect/>
        </a:stretch>
      </xdr:blipFill>
      <xdr:spPr>
        <a:xfrm>
          <a:off x="266701" y="4848225"/>
          <a:ext cx="7384043" cy="5675895"/>
        </a:xfrm>
        <a:prstGeom prst="rect">
          <a:avLst/>
        </a:prstGeom>
      </xdr:spPr>
    </xdr:pic>
    <xdr:clientData/>
  </xdr:twoCellAnchor>
  <xdr:twoCellAnchor editAs="oneCell">
    <xdr:from>
      <xdr:col>0</xdr:col>
      <xdr:colOff>180975</xdr:colOff>
      <xdr:row>54</xdr:row>
      <xdr:rowOff>142875</xdr:rowOff>
    </xdr:from>
    <xdr:to>
      <xdr:col>0</xdr:col>
      <xdr:colOff>7531492</xdr:colOff>
      <xdr:row>78</xdr:row>
      <xdr:rowOff>8600</xdr:rowOff>
    </xdr:to>
    <xdr:pic>
      <xdr:nvPicPr>
        <xdr:cNvPr id="3" name="Picture 2"/>
        <xdr:cNvPicPr>
          <a:picLocks noChangeAspect="1"/>
        </xdr:cNvPicPr>
      </xdr:nvPicPr>
      <xdr:blipFill>
        <a:blip xmlns:r="http://schemas.openxmlformats.org/officeDocument/2006/relationships" r:embed="rId3"/>
        <a:stretch>
          <a:fillRect/>
        </a:stretch>
      </xdr:blipFill>
      <xdr:spPr>
        <a:xfrm>
          <a:off x="180975" y="10448925"/>
          <a:ext cx="7350517" cy="4437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abSelected="1" view="pageBreakPreview" zoomScaleNormal="150" zoomScaleSheetLayoutView="100" zoomScalePageLayoutView="150" workbookViewId="0">
      <selection activeCell="B25" sqref="B25"/>
    </sheetView>
  </sheetViews>
  <sheetFormatPr defaultColWidth="8.7109375" defaultRowHeight="15" x14ac:dyDescent="0.25"/>
  <cols>
    <col min="1" max="1" width="4.7109375" style="31" customWidth="1"/>
    <col min="2" max="3" width="30.42578125" style="5" customWidth="1"/>
    <col min="4" max="5" width="17.7109375" style="5" customWidth="1"/>
    <col min="6" max="6" width="20" style="5" customWidth="1"/>
    <col min="7" max="7" width="22.140625" style="5" customWidth="1"/>
    <col min="8" max="8" width="8.7109375" style="5"/>
    <col min="9" max="9" width="10.42578125" style="5" customWidth="1"/>
    <col min="10" max="10" width="9.7109375" style="5" customWidth="1"/>
    <col min="11" max="11" width="10.42578125" style="5" customWidth="1"/>
    <col min="12" max="16384" width="8.7109375" style="5"/>
  </cols>
  <sheetData>
    <row r="1" spans="1:7" ht="25.5" customHeight="1" x14ac:dyDescent="0.4">
      <c r="A1" s="91" t="s">
        <v>56</v>
      </c>
      <c r="B1" s="92"/>
      <c r="C1" s="92"/>
      <c r="D1" s="92"/>
      <c r="E1" s="92"/>
      <c r="F1" s="92"/>
      <c r="G1" s="92"/>
    </row>
    <row r="2" spans="1:7" ht="4.5" customHeight="1" x14ac:dyDescent="0.3"/>
    <row r="3" spans="1:7" ht="15" customHeight="1" x14ac:dyDescent="0.25">
      <c r="A3" s="93" t="s">
        <v>50</v>
      </c>
      <c r="B3" s="94"/>
      <c r="C3" s="94"/>
      <c r="D3" s="94"/>
      <c r="E3" s="94"/>
      <c r="F3" s="94"/>
      <c r="G3" s="94"/>
    </row>
    <row r="4" spans="1:7" ht="9" customHeight="1" x14ac:dyDescent="0.25">
      <c r="A4" s="94"/>
      <c r="B4" s="94"/>
      <c r="C4" s="94"/>
      <c r="D4" s="94"/>
      <c r="E4" s="94"/>
      <c r="F4" s="94"/>
      <c r="G4" s="94"/>
    </row>
    <row r="5" spans="1:7" ht="5.25" customHeight="1" x14ac:dyDescent="0.25">
      <c r="A5" s="94"/>
      <c r="B5" s="94"/>
      <c r="C5" s="94"/>
      <c r="D5" s="94"/>
      <c r="E5" s="94"/>
      <c r="F5" s="94"/>
      <c r="G5" s="94"/>
    </row>
    <row r="6" spans="1:7" ht="2.4500000000000002" customHeight="1" x14ac:dyDescent="0.3">
      <c r="B6" s="13"/>
      <c r="C6" s="13"/>
      <c r="D6" s="13"/>
      <c r="E6" s="13"/>
      <c r="F6" s="13"/>
      <c r="G6" s="13"/>
    </row>
    <row r="7" spans="1:7" ht="20.25" customHeight="1" x14ac:dyDescent="0.35">
      <c r="A7" s="22" t="s">
        <v>42</v>
      </c>
      <c r="B7" s="22"/>
      <c r="C7" s="1"/>
      <c r="D7" s="2"/>
      <c r="E7" s="2"/>
      <c r="F7" s="2"/>
      <c r="G7" s="2"/>
    </row>
    <row r="8" spans="1:7" ht="15.6" customHeight="1" x14ac:dyDescent="0.25">
      <c r="A8" s="32" t="s">
        <v>9</v>
      </c>
      <c r="B8" s="3" t="s">
        <v>0</v>
      </c>
      <c r="C8" s="57"/>
      <c r="D8" s="33"/>
      <c r="E8" s="82" t="s">
        <v>64</v>
      </c>
      <c r="F8" s="83"/>
      <c r="G8" s="84"/>
    </row>
    <row r="9" spans="1:7" ht="15.75" x14ac:dyDescent="0.25">
      <c r="A9" s="32" t="s">
        <v>10</v>
      </c>
      <c r="B9" s="3" t="s">
        <v>1</v>
      </c>
      <c r="C9" s="57"/>
      <c r="D9" s="33"/>
      <c r="E9" s="85"/>
      <c r="F9" s="86"/>
      <c r="G9" s="87"/>
    </row>
    <row r="10" spans="1:7" ht="15.75" x14ac:dyDescent="0.25">
      <c r="A10" s="32" t="s">
        <v>11</v>
      </c>
      <c r="B10" s="3" t="s">
        <v>15</v>
      </c>
      <c r="C10" s="57"/>
      <c r="D10" s="33"/>
      <c r="E10" s="85"/>
      <c r="F10" s="86"/>
      <c r="G10" s="87"/>
    </row>
    <row r="11" spans="1:7" ht="15" customHeight="1" x14ac:dyDescent="0.25">
      <c r="A11" s="32" t="s">
        <v>12</v>
      </c>
      <c r="B11" s="3" t="s">
        <v>2</v>
      </c>
      <c r="C11" s="57"/>
      <c r="D11" s="33"/>
      <c r="E11" s="88"/>
      <c r="F11" s="89"/>
      <c r="G11" s="90"/>
    </row>
    <row r="12" spans="1:7" ht="18" x14ac:dyDescent="0.35">
      <c r="A12" s="34" t="s">
        <v>13</v>
      </c>
      <c r="B12" s="4" t="s">
        <v>26</v>
      </c>
      <c r="C12" s="30"/>
      <c r="D12" s="35" t="s">
        <v>4</v>
      </c>
      <c r="G12" s="6"/>
    </row>
    <row r="13" spans="1:7" ht="14.45" x14ac:dyDescent="0.3">
      <c r="B13" s="20" t="s">
        <v>25</v>
      </c>
      <c r="D13" s="36"/>
      <c r="G13" s="59" t="s">
        <v>41</v>
      </c>
    </row>
    <row r="14" spans="1:7" ht="16.149999999999999" x14ac:dyDescent="0.3">
      <c r="A14" s="32" t="s">
        <v>14</v>
      </c>
      <c r="B14" s="4" t="s">
        <v>16</v>
      </c>
      <c r="C14" s="29" t="str">
        <f>IF(ISBLANK(C12),"",IF(C12&lt;16.4, "San Jose","Oakland"))</f>
        <v/>
      </c>
      <c r="D14" s="36"/>
      <c r="G14" s="6"/>
    </row>
    <row r="15" spans="1:7" ht="14.45" x14ac:dyDescent="0.3">
      <c r="B15" s="20" t="s">
        <v>17</v>
      </c>
      <c r="D15" s="36"/>
      <c r="G15" s="6"/>
    </row>
    <row r="16" spans="1:7" ht="20.25" customHeight="1" x14ac:dyDescent="0.35">
      <c r="B16" s="23"/>
      <c r="C16" s="24"/>
      <c r="E16" s="24" t="s">
        <v>24</v>
      </c>
      <c r="F16" s="37" t="str">
        <f>IF(ISBLANK(C12),"",IF(C12&lt;16.4,C12/14.4,C12/18.35))</f>
        <v/>
      </c>
      <c r="G16" s="6"/>
    </row>
    <row r="17" spans="1:7" ht="14.45" x14ac:dyDescent="0.3">
      <c r="B17" s="20"/>
      <c r="D17" s="36"/>
      <c r="F17" s="25" t="s">
        <v>32</v>
      </c>
      <c r="G17" s="6"/>
    </row>
    <row r="18" spans="1:7" ht="9.75" customHeight="1" x14ac:dyDescent="0.3">
      <c r="B18" s="20"/>
      <c r="D18" s="36"/>
      <c r="G18" s="6"/>
    </row>
    <row r="19" spans="1:7" ht="18" x14ac:dyDescent="0.35">
      <c r="A19" s="1" t="s">
        <v>43</v>
      </c>
      <c r="B19" s="7"/>
      <c r="C19" s="7"/>
      <c r="D19" s="8"/>
      <c r="E19" s="8"/>
      <c r="F19" s="8"/>
      <c r="G19" s="8"/>
    </row>
    <row r="20" spans="1:7" ht="18" x14ac:dyDescent="0.35">
      <c r="A20" s="32" t="s">
        <v>18</v>
      </c>
      <c r="B20" s="19" t="s">
        <v>21</v>
      </c>
      <c r="C20" s="58"/>
      <c r="D20" s="38"/>
      <c r="E20" s="9"/>
      <c r="F20" s="9"/>
      <c r="G20" s="9"/>
    </row>
    <row r="21" spans="1:7" ht="18.75" customHeight="1" thickBot="1" x14ac:dyDescent="0.35">
      <c r="B21" s="18" t="s">
        <v>49</v>
      </c>
      <c r="C21" s="3"/>
    </row>
    <row r="22" spans="1:7" ht="34.5" customHeight="1" thickBot="1" x14ac:dyDescent="0.3">
      <c r="B22" s="10" t="s">
        <v>3</v>
      </c>
      <c r="C22" s="11" t="s">
        <v>5</v>
      </c>
      <c r="D22" s="11" t="s">
        <v>44</v>
      </c>
      <c r="E22" s="11" t="s">
        <v>45</v>
      </c>
    </row>
    <row r="23" spans="1:7" ht="31.5" customHeight="1" x14ac:dyDescent="0.3">
      <c r="A23" s="32" t="s">
        <v>19</v>
      </c>
      <c r="B23" s="81" t="s">
        <v>66</v>
      </c>
      <c r="C23" s="27"/>
      <c r="D23" s="60">
        <v>1</v>
      </c>
      <c r="E23" s="63" t="str">
        <f>IF(OR(ISBLANK(C23),ISTEXT(C23)),"",C23*D23)</f>
        <v/>
      </c>
    </row>
    <row r="24" spans="1:7" ht="18.75" x14ac:dyDescent="0.3">
      <c r="A24" s="32" t="s">
        <v>20</v>
      </c>
      <c r="B24" s="12" t="s">
        <v>65</v>
      </c>
      <c r="C24" s="28"/>
      <c r="D24" s="61">
        <v>0.1</v>
      </c>
      <c r="E24" s="64" t="str">
        <f>IF(OR(ISBLANK(C24),ISTEXT(C24)),"",C24*D24)</f>
        <v/>
      </c>
    </row>
    <row r="25" spans="1:7" ht="18" x14ac:dyDescent="0.3">
      <c r="B25" s="14" t="s">
        <v>27</v>
      </c>
      <c r="C25" s="15" t="str">
        <f>IF(AND(ISBLANK(C23),ISBLANK(C24)),"",SUM(C23:C24))</f>
        <v/>
      </c>
      <c r="D25" s="16"/>
      <c r="E25" s="16"/>
    </row>
    <row r="26" spans="1:7" ht="20.25" customHeight="1" x14ac:dyDescent="0.35">
      <c r="A26" s="65" t="s">
        <v>48</v>
      </c>
      <c r="C26" s="17"/>
      <c r="D26" s="62" t="s">
        <v>46</v>
      </c>
      <c r="E26" s="53" t="str">
        <f>IF(AND(ISTEXT(E23),ISTEXT(E24)),"",SUM(E23:E24))</f>
        <v/>
      </c>
      <c r="F26" s="54" t="s">
        <v>31</v>
      </c>
    </row>
    <row r="27" spans="1:7" ht="4.9000000000000004" customHeight="1" x14ac:dyDescent="0.35">
      <c r="A27" s="65"/>
      <c r="C27" s="17"/>
      <c r="D27" s="62"/>
      <c r="E27" s="62"/>
      <c r="F27" s="67"/>
    </row>
    <row r="28" spans="1:7" ht="5.45" customHeight="1" x14ac:dyDescent="0.3">
      <c r="A28" s="5"/>
    </row>
    <row r="29" spans="1:7" ht="18" x14ac:dyDescent="0.35">
      <c r="A29" s="1" t="s">
        <v>28</v>
      </c>
      <c r="B29" s="26"/>
      <c r="C29" s="7"/>
      <c r="D29" s="8"/>
      <c r="E29" s="8"/>
      <c r="F29" s="8"/>
      <c r="G29" s="8"/>
    </row>
    <row r="30" spans="1:7" ht="11.25" customHeight="1" x14ac:dyDescent="0.3"/>
    <row r="31" spans="1:7" ht="18" customHeight="1" x14ac:dyDescent="0.3">
      <c r="B31" s="97" t="s">
        <v>8</v>
      </c>
      <c r="C31" s="98"/>
      <c r="D31" s="98"/>
      <c r="E31" s="98"/>
      <c r="F31" s="99"/>
      <c r="G31" s="71"/>
    </row>
    <row r="32" spans="1:7" ht="14.45" customHeight="1" x14ac:dyDescent="0.3">
      <c r="B32" s="39"/>
      <c r="C32" s="39"/>
      <c r="D32" s="97" t="s">
        <v>55</v>
      </c>
      <c r="E32" s="98"/>
      <c r="F32" s="99"/>
      <c r="G32" s="71"/>
    </row>
    <row r="33" spans="1:12" ht="17.25" customHeight="1" x14ac:dyDescent="0.3">
      <c r="B33" s="40" t="s">
        <v>54</v>
      </c>
      <c r="C33" s="41" t="s">
        <v>53</v>
      </c>
      <c r="D33" s="100" t="s">
        <v>51</v>
      </c>
      <c r="E33" s="101"/>
      <c r="F33" s="102"/>
      <c r="G33" s="72"/>
    </row>
    <row r="34" spans="1:12" ht="14.45" x14ac:dyDescent="0.3">
      <c r="B34" s="42" t="s">
        <v>6</v>
      </c>
      <c r="C34" s="43">
        <v>18.350000000000001</v>
      </c>
      <c r="E34" s="69"/>
      <c r="F34" s="74">
        <v>0.67</v>
      </c>
      <c r="G34" s="73"/>
      <c r="I34" s="16"/>
      <c r="J34" s="16"/>
      <c r="K34" s="16"/>
    </row>
    <row r="35" spans="1:12" ht="14.45" x14ac:dyDescent="0.3">
      <c r="B35" s="42" t="s">
        <v>7</v>
      </c>
      <c r="C35" s="43">
        <v>14.4</v>
      </c>
      <c r="D35" s="68"/>
      <c r="E35" s="69"/>
      <c r="F35" s="70">
        <v>0.56000000000000005</v>
      </c>
      <c r="G35" s="73"/>
      <c r="I35" s="16"/>
      <c r="J35" s="16"/>
      <c r="K35" s="16"/>
    </row>
    <row r="36" spans="1:12" ht="12" customHeight="1" x14ac:dyDescent="0.3">
      <c r="B36" s="44"/>
      <c r="C36" s="45"/>
      <c r="D36" s="46"/>
      <c r="E36" s="46"/>
      <c r="F36" s="46"/>
      <c r="G36" s="46"/>
    </row>
    <row r="37" spans="1:12" ht="18.75" customHeight="1" x14ac:dyDescent="0.35">
      <c r="A37" s="47" t="s">
        <v>22</v>
      </c>
      <c r="B37" s="95" t="s">
        <v>33</v>
      </c>
      <c r="C37" s="95"/>
      <c r="D37" s="95"/>
      <c r="E37" s="95"/>
      <c r="F37" s="37" t="str">
        <f>IF(ISBLANK(C12),"",IF(C12&lt;16.4,F35,F34))</f>
        <v/>
      </c>
      <c r="G37" s="50" t="s">
        <v>4</v>
      </c>
      <c r="H37"/>
    </row>
    <row r="38" spans="1:12" ht="13.5" customHeight="1" x14ac:dyDescent="0.3">
      <c r="A38" s="48"/>
      <c r="B38" s="96" t="s">
        <v>52</v>
      </c>
      <c r="C38" s="96"/>
      <c r="D38" s="96"/>
      <c r="E38" s="96"/>
      <c r="F38" s="66"/>
      <c r="G38" s="46"/>
      <c r="I38" s="49" t="s">
        <v>37</v>
      </c>
      <c r="J38" s="49" t="s">
        <v>38</v>
      </c>
      <c r="K38" s="49" t="s">
        <v>39</v>
      </c>
      <c r="L38" s="49" t="s">
        <v>40</v>
      </c>
    </row>
    <row r="39" spans="1:12" ht="9.75" customHeight="1" x14ac:dyDescent="0.3">
      <c r="B39" s="44"/>
      <c r="C39" s="45"/>
      <c r="D39" s="46"/>
      <c r="E39" s="51"/>
      <c r="F39" s="46"/>
      <c r="G39" s="52"/>
    </row>
    <row r="40" spans="1:12" ht="18" x14ac:dyDescent="0.35">
      <c r="A40" s="32" t="s">
        <v>23</v>
      </c>
      <c r="B40" s="44"/>
      <c r="C40" s="45"/>
      <c r="D40" s="46"/>
      <c r="E40" s="17" t="s">
        <v>34</v>
      </c>
      <c r="F40" s="37" t="str">
        <f>IF(ISTEXT(F37),"",F37*F16)</f>
        <v/>
      </c>
      <c r="G40" s="50" t="s">
        <v>4</v>
      </c>
    </row>
    <row r="41" spans="1:12" ht="13.5" customHeight="1" x14ac:dyDescent="0.3">
      <c r="B41" s="44"/>
      <c r="C41" s="45"/>
      <c r="D41" s="46"/>
      <c r="E41" s="51" t="s">
        <v>35</v>
      </c>
      <c r="F41" s="46"/>
      <c r="G41" s="46"/>
    </row>
    <row r="42" spans="1:12" ht="12" customHeight="1" x14ac:dyDescent="0.25">
      <c r="B42" s="44"/>
      <c r="C42" s="45"/>
      <c r="D42" s="46"/>
      <c r="E42" s="46"/>
      <c r="F42" s="51"/>
      <c r="G42" s="46"/>
    </row>
    <row r="43" spans="1:12" ht="18.75" x14ac:dyDescent="0.3">
      <c r="A43" s="32" t="s">
        <v>47</v>
      </c>
      <c r="E43" s="17" t="s">
        <v>29</v>
      </c>
      <c r="F43" s="53" t="str">
        <f>IF(ISTEXT(F40),"",E26*(F40/12))</f>
        <v/>
      </c>
      <c r="G43" s="54" t="s">
        <v>30</v>
      </c>
    </row>
    <row r="44" spans="1:12" ht="12" customHeight="1" x14ac:dyDescent="0.25">
      <c r="A44" s="55"/>
      <c r="B44" s="55"/>
      <c r="C44" s="55"/>
      <c r="D44" s="55"/>
      <c r="E44" s="21" t="s">
        <v>36</v>
      </c>
      <c r="F44" s="55"/>
      <c r="G44" s="55"/>
    </row>
    <row r="45" spans="1:12" ht="12" customHeight="1" x14ac:dyDescent="0.25">
      <c r="A45" s="55"/>
      <c r="B45" s="55"/>
      <c r="C45" s="55"/>
      <c r="D45" s="55"/>
      <c r="E45" s="21"/>
      <c r="F45" s="55"/>
      <c r="G45" s="55"/>
    </row>
    <row r="46" spans="1:12" ht="21.6" customHeight="1" x14ac:dyDescent="0.3">
      <c r="A46" s="78" t="s">
        <v>60</v>
      </c>
      <c r="B46"/>
      <c r="C46"/>
      <c r="D46"/>
      <c r="E46" s="62" t="s">
        <v>57</v>
      </c>
      <c r="F46" s="79"/>
      <c r="G46" s="75" t="s">
        <v>31</v>
      </c>
      <c r="H46" s="54"/>
    </row>
    <row r="47" spans="1:12" s="55" customFormat="1" x14ac:dyDescent="0.25">
      <c r="A47"/>
      <c r="B47"/>
      <c r="C47"/>
      <c r="D47"/>
      <c r="E47"/>
      <c r="F47"/>
      <c r="G47"/>
    </row>
    <row r="48" spans="1:12" ht="18" customHeight="1" x14ac:dyDescent="0.3">
      <c r="A48" s="78" t="s">
        <v>61</v>
      </c>
      <c r="B48"/>
      <c r="C48"/>
      <c r="D48"/>
      <c r="E48" s="62" t="s">
        <v>62</v>
      </c>
      <c r="F48" s="80" t="str">
        <f>IFERROR((F43/0.35)/F46,"")</f>
        <v/>
      </c>
      <c r="G48" s="75" t="s">
        <v>58</v>
      </c>
    </row>
    <row r="49" spans="1:7" x14ac:dyDescent="0.25">
      <c r="A49"/>
      <c r="B49"/>
      <c r="C49"/>
      <c r="D49"/>
      <c r="E49" s="76" t="s">
        <v>59</v>
      </c>
      <c r="F49"/>
      <c r="G49"/>
    </row>
    <row r="50" spans="1:7" ht="12" customHeight="1" x14ac:dyDescent="0.25">
      <c r="A50" s="5"/>
      <c r="E50" s="21" t="s">
        <v>63</v>
      </c>
    </row>
    <row r="51" spans="1:7" ht="18.75" x14ac:dyDescent="0.3">
      <c r="A51" s="77"/>
      <c r="B51" s="56"/>
      <c r="C51" s="56"/>
      <c r="D51" s="9"/>
      <c r="E51" s="9"/>
      <c r="F51" s="9"/>
      <c r="G51" s="9"/>
    </row>
  </sheetData>
  <mergeCells count="8">
    <mergeCell ref="E8:G11"/>
    <mergeCell ref="A1:G1"/>
    <mergeCell ref="A3:G5"/>
    <mergeCell ref="B37:E37"/>
    <mergeCell ref="B38:E38"/>
    <mergeCell ref="B31:F31"/>
    <mergeCell ref="D32:F32"/>
    <mergeCell ref="D33:F33"/>
  </mergeCells>
  <hyperlinks>
    <hyperlink ref="G13" location="'Mean Annual Precip Map'!A1" display="Click here for map"/>
  </hyperlinks>
  <printOptions horizontalCentered="1"/>
  <pageMargins left="0.7" right="0.7" top="0.5" bottom="0.5" header="0.3" footer="0.3"/>
  <pageSetup scale="63" fitToHeight="0" orientation="portrait" r:id="rId1"/>
  <headerFooter>
    <oddFooter xml:space="preserve">&amp;L&amp;9 </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50" zoomScaleNormal="150" zoomScalePageLayoutView="150" workbookViewId="0"/>
  </sheetViews>
  <sheetFormatPr defaultColWidth="8.7109375" defaultRowHeight="1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PageLayoutView="150" workbookViewId="0">
      <selection activeCell="D62" sqref="D62"/>
    </sheetView>
  </sheetViews>
  <sheetFormatPr defaultColWidth="8.7109375" defaultRowHeight="15" x14ac:dyDescent="0.25"/>
  <cols>
    <col min="1" max="1" width="127.7109375" customWidth="1"/>
  </cols>
  <sheetData>
    <row r="1" ht="16.5" customHeight="1" x14ac:dyDescent="0.3"/>
  </sheetData>
  <pageMargins left="0.7" right="0.7" top="0.25" bottom="0.75" header="0.05"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Volume-Based Worksheet</vt:lpstr>
      <vt:lpstr>Mean Annual Precip Map</vt:lpstr>
      <vt:lpstr>Guidance from Chapter 5</vt:lpstr>
      <vt:lpstr>'Guidance from Chapter 5'!Print_Area</vt:lpstr>
      <vt:lpstr>'Volume-Based Worksheet'!Print_Area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Prickett</dc:creator>
  <cp:lastModifiedBy>Daniel Matlock</cp:lastModifiedBy>
  <cp:lastPrinted>2013-11-11T21:39:39Z</cp:lastPrinted>
  <dcterms:created xsi:type="dcterms:W3CDTF">2012-12-21T15:57:29Z</dcterms:created>
  <dcterms:modified xsi:type="dcterms:W3CDTF">2018-02-14T22:05:58Z</dcterms:modified>
</cp:coreProperties>
</file>